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该项目四方协议捐赠资金35972123元。</t>
        </r>
      </text>
    </comment>
  </commentList>
</comments>
</file>

<file path=xl/sharedStrings.xml><?xml version="1.0" encoding="utf-8"?>
<sst xmlns="http://schemas.openxmlformats.org/spreadsheetml/2006/main" count="67" uniqueCount="42">
  <si>
    <r>
      <rPr>
        <sz val="20"/>
        <rFont val="方正小标宋简体"/>
        <charset val="134"/>
      </rPr>
      <t>雅安市慈善总会“9</t>
    </r>
    <r>
      <rPr>
        <sz val="20"/>
        <rFont val="Times New Roman"/>
        <charset val="134"/>
      </rPr>
      <t>•</t>
    </r>
    <r>
      <rPr>
        <sz val="20"/>
        <rFont val="方正小标宋简体"/>
        <charset val="134"/>
      </rPr>
      <t>5”泸定地震非定向慈善捐赠资金支持项目公示表                                                                                                                                                 截至2025年2月28日</t>
    </r>
  </si>
  <si>
    <t>本表            序号</t>
  </si>
  <si>
    <t>项目名称</t>
  </si>
  <si>
    <t>主要建设内容及规模</t>
  </si>
  <si>
    <t>支持资金（元）</t>
  </si>
  <si>
    <t>县区已申请金额（元）</t>
  </si>
  <si>
    <t>资金拨付情况</t>
  </si>
  <si>
    <t>项目进展情况</t>
  </si>
  <si>
    <t>备注</t>
  </si>
  <si>
    <t>拨付金额（元）</t>
  </si>
  <si>
    <t>拨付时间</t>
  </si>
  <si>
    <t>石棉县村（社区）公共服务设施恢复重建</t>
  </si>
  <si>
    <t>恢复重建草科乡和坪村等9个村活动阵地建筑面积4555平方米，硬化活动场地2950平方米，配置相关设备设施。</t>
  </si>
  <si>
    <t>已完工。</t>
  </si>
  <si>
    <t>首期</t>
  </si>
  <si>
    <t>石棉县村（社区）公共服务设施维修加固</t>
  </si>
  <si>
    <t>维修加固42个村（社区）活动阵地17500平方米，配置相关设备设施。</t>
  </si>
  <si>
    <t>G662泸定至石棉段</t>
  </si>
  <si>
    <t>G622大渡河大桥（甘孜界）至石棉县城段灾后恢复重建工程项目。市慈善总会捐赠资金主要支持桥梁工程部分14座桥梁建设。</t>
  </si>
  <si>
    <r>
      <rPr>
        <sz val="10"/>
        <rFont val="仿宋_GB2312"/>
        <charset val="134"/>
      </rPr>
      <t xml:space="preserve">截至目前完成产值3125万元，开工累计完成产值44125万元，已完成总工程量的 51%，其中累计完成路基工程99%，桥梁工程72%，隧道工程27%。具体进度如下：
</t>
    </r>
    <r>
      <rPr>
        <b/>
        <sz val="10"/>
        <rFont val="仿宋_GB2312"/>
        <charset val="134"/>
      </rPr>
      <t>路基工程：</t>
    </r>
    <r>
      <rPr>
        <sz val="10"/>
        <rFont val="仿宋_GB2312"/>
        <charset val="134"/>
      </rPr>
      <t>完成土石方39.7万m3、挡防工程 6.33 万m3、边坡防护17.8万</t>
    </r>
    <r>
      <rPr>
        <sz val="10"/>
        <rFont val="方正书宋_GBK"/>
        <charset val="134"/>
      </rPr>
      <t>㎡</t>
    </r>
    <r>
      <rPr>
        <sz val="10"/>
        <rFont val="仿宋_GB2312"/>
        <charset val="134"/>
      </rPr>
      <t xml:space="preserve">、防撞护栏17608m、排水沟15068m；桥梁工程：月亮坨2号桥下部结构完成98%、双桥子中桥下部结构完成50%、勤劳村中桥下部结构完成 98%、水沟中桥下部结构完成 98%、预制箱梁10片；隧道工程：隧道进口进尺112m，隧道出口进尺393m；1#横洞进尺520m；2#横洞进尺406m；平行导洞进尺212m。
</t>
    </r>
    <r>
      <rPr>
        <b/>
        <sz val="10"/>
        <rFont val="仿宋_GB2312"/>
        <charset val="134"/>
      </rPr>
      <t>目前正在开展</t>
    </r>
    <r>
      <rPr>
        <sz val="10"/>
        <rFont val="仿宋_GB2312"/>
        <charset val="134"/>
      </rPr>
      <t>跃进隧道横洞、进口、出口施工、沿线路床整理、椅子凼中桥下部施工、田湾河大桥桥梁修复等工程施工。</t>
    </r>
  </si>
  <si>
    <t>中期</t>
  </si>
  <si>
    <t>汉源县宜东镇场镇道路桥梁</t>
  </si>
  <si>
    <t>恢复重建宜东镇受损场镇道路500米、雨水管网500米、污水管网500米，恢复重建宜东镇场镇桥梁，长度70米。</t>
  </si>
  <si>
    <t>汉源县前域镇场镇道路</t>
  </si>
  <si>
    <t>恢复重建前域镇受损场镇道路2.5公里。</t>
  </si>
  <si>
    <t>汉源县集中安置点供水设施建设</t>
  </si>
  <si>
    <t>供水管网约9.2千米。</t>
  </si>
  <si>
    <t>汉源县村（社区）公共服务设施</t>
  </si>
  <si>
    <t>恢复重建宜东镇永定村、富乡乡富康村活动陈地1000平方米，恢复重建社工站、未成年人救助保护工作站600平方米，配置相关设备设施。</t>
  </si>
  <si>
    <t>汉源县跃进堰中型灌区干渠</t>
  </si>
  <si>
    <t>维修加固跃进堰干渠及支渠11公里，整治山坪塘2口。</t>
  </si>
  <si>
    <t>已放弃</t>
  </si>
  <si>
    <t>荥经县牛背山镇排水管网</t>
  </si>
  <si>
    <t>恢复重建牛背山镇集镇排水管网1.14公里。</t>
  </si>
  <si>
    <t>荥经县村（社区）公共服务设施</t>
  </si>
  <si>
    <t>维修加固牛背山镇建政村村级活动阵地700平方米、广场1000平方米，维修改造原村委会及文体活动设施，购置设备设施。</t>
  </si>
  <si>
    <t>荥经县荥经河牛背山镇段堤防</t>
  </si>
  <si>
    <t>恢复重建堤防工程2.5公里，维修加固受损堤防2公里。</t>
  </si>
  <si>
    <t>该项目原批复建设内容基本完成。受2024年7月17日至7月25日强降暴雨，县水利局拟新建120m堤防行程防洪封闭圈，预计4月份全面完工。</t>
  </si>
  <si>
    <t>天全县喇叭河镇堤防</t>
  </si>
  <si>
    <t>恢复重建堤防2公里，维修加固受损堤防0.83公里。</t>
  </si>
  <si>
    <t>合计</t>
  </si>
</sst>
</file>

<file path=xl/styles.xml><?xml version="1.0" encoding="utf-8"?>
<styleSheet xmlns="http://schemas.openxmlformats.org/spreadsheetml/2006/main">
  <numFmts count="7">
    <numFmt numFmtId="176" formatCode="yyyy/m/d;@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#,##0.00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仿宋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20"/>
      <name val="Times New Roman"/>
      <charset val="134"/>
    </font>
    <font>
      <sz val="10"/>
      <name val="方正书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22" fillId="0" borderId="0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9" fillId="13" borderId="15" applyNumberFormat="false" applyAlignment="false" applyProtection="false">
      <alignment vertical="center"/>
    </xf>
    <xf numFmtId="0" fontId="23" fillId="21" borderId="1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0" fillId="0" borderId="1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7" borderId="12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6" fillId="0" borderId="2" xfId="1" applyNumberFormat="true" applyFont="true" applyFill="true" applyBorder="true" applyAlignment="true">
      <alignment horizontal="center" vertical="center" wrapText="true"/>
    </xf>
    <xf numFmtId="177" fontId="6" fillId="0" borderId="2" xfId="1" applyNumberFormat="true" applyFont="true" applyFill="true" applyBorder="true" applyAlignment="true" applyProtection="true">
      <alignment horizontal="center" vertical="center" wrapText="true"/>
    </xf>
    <xf numFmtId="177" fontId="6" fillId="0" borderId="3" xfId="1" applyNumberFormat="true" applyFont="true" applyFill="true" applyBorder="true" applyAlignment="true">
      <alignment horizontal="center" vertical="center" wrapText="true"/>
    </xf>
    <xf numFmtId="177" fontId="6" fillId="0" borderId="3" xfId="1" applyNumberFormat="true" applyFont="true" applyFill="true" applyBorder="true" applyAlignment="true" applyProtection="true">
      <alignment horizontal="center" vertical="center" wrapText="true"/>
    </xf>
    <xf numFmtId="177" fontId="7" fillId="0" borderId="4" xfId="1" applyNumberFormat="true" applyFont="true" applyFill="true" applyBorder="true" applyAlignment="true">
      <alignment horizontal="center" vertical="center" wrapText="true"/>
    </xf>
    <xf numFmtId="177" fontId="7" fillId="0" borderId="4" xfId="1" applyNumberFormat="true" applyFont="true" applyFill="true" applyBorder="true" applyAlignment="true">
      <alignment horizontal="left" vertical="center" wrapText="true"/>
    </xf>
    <xf numFmtId="178" fontId="7" fillId="0" borderId="4" xfId="1" applyNumberFormat="true" applyFont="true" applyFill="true" applyBorder="true" applyAlignment="true">
      <alignment horizontal="center" vertical="center" wrapText="true"/>
    </xf>
    <xf numFmtId="177" fontId="7" fillId="2" borderId="4" xfId="1" applyNumberFormat="true" applyFont="true" applyFill="true" applyBorder="true" applyAlignment="true">
      <alignment horizontal="center" vertical="center" wrapText="true"/>
    </xf>
    <xf numFmtId="177" fontId="7" fillId="0" borderId="2" xfId="1" applyNumberFormat="true" applyFont="true" applyFill="true" applyBorder="true" applyAlignment="true">
      <alignment horizontal="center" vertical="center" wrapText="true"/>
    </xf>
    <xf numFmtId="178" fontId="7" fillId="0" borderId="2" xfId="1" applyNumberFormat="true" applyFont="true" applyFill="true" applyBorder="true" applyAlignment="true">
      <alignment horizontal="center" vertical="center" wrapText="true"/>
    </xf>
    <xf numFmtId="177" fontId="7" fillId="0" borderId="5" xfId="1" applyNumberFormat="true" applyFont="true" applyFill="true" applyBorder="true" applyAlignment="true">
      <alignment horizontal="center" vertical="center" wrapText="true"/>
    </xf>
    <xf numFmtId="178" fontId="7" fillId="0" borderId="5" xfId="1" applyNumberFormat="true" applyFont="true" applyFill="true" applyBorder="true" applyAlignment="true">
      <alignment horizontal="center" vertical="center" wrapText="true"/>
    </xf>
    <xf numFmtId="177" fontId="7" fillId="0" borderId="2" xfId="1" applyNumberFormat="true" applyFont="true" applyFill="true" applyBorder="true" applyAlignment="true">
      <alignment horizontal="left" vertical="center" wrapText="true"/>
    </xf>
    <xf numFmtId="177" fontId="7" fillId="0" borderId="3" xfId="1" applyNumberFormat="true" applyFont="true" applyFill="true" applyBorder="true" applyAlignment="true">
      <alignment horizontal="center" vertical="center" wrapText="true"/>
    </xf>
    <xf numFmtId="177" fontId="7" fillId="0" borderId="3" xfId="1" applyNumberFormat="true" applyFont="true" applyFill="true" applyBorder="true" applyAlignment="true">
      <alignment horizontal="left" vertical="center" wrapText="true"/>
    </xf>
    <xf numFmtId="178" fontId="7" fillId="0" borderId="3" xfId="1" applyNumberFormat="true" applyFont="true" applyFill="true" applyBorder="true" applyAlignment="true">
      <alignment horizontal="center" vertical="center" wrapText="true"/>
    </xf>
    <xf numFmtId="177" fontId="7" fillId="2" borderId="2" xfId="1" applyNumberFormat="true" applyFont="true" applyFill="true" applyBorder="true" applyAlignment="true">
      <alignment horizontal="center" vertical="center" wrapText="true"/>
    </xf>
    <xf numFmtId="177" fontId="7" fillId="2" borderId="3" xfId="1" applyNumberFormat="true" applyFont="true" applyFill="true" applyBorder="true" applyAlignment="true">
      <alignment horizontal="center" vertical="center" wrapText="true"/>
    </xf>
    <xf numFmtId="177" fontId="7" fillId="0" borderId="4" xfId="2" applyNumberFormat="true" applyFont="true" applyFill="true" applyBorder="true" applyAlignment="true" applyProtection="true">
      <alignment horizontal="left" vertical="center" wrapText="true"/>
      <protection locked="false"/>
    </xf>
    <xf numFmtId="177" fontId="3" fillId="2" borderId="2" xfId="1" applyNumberFormat="true" applyFont="true" applyFill="true" applyBorder="true" applyAlignment="true">
      <alignment horizontal="center" vertical="center" wrapText="true"/>
    </xf>
    <xf numFmtId="177" fontId="3" fillId="2" borderId="5" xfId="1" applyNumberFormat="true" applyFont="true" applyFill="true" applyBorder="true" applyAlignment="true">
      <alignment horizontal="center" vertical="center" wrapText="true"/>
    </xf>
    <xf numFmtId="177" fontId="7" fillId="0" borderId="5" xfId="1" applyNumberFormat="true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2" fillId="0" borderId="4" xfId="1" applyFont="true" applyFill="true" applyBorder="true" applyAlignment="true">
      <alignment horizontal="center" vertical="center" wrapText="true"/>
    </xf>
    <xf numFmtId="178" fontId="2" fillId="0" borderId="4" xfId="1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178" fontId="10" fillId="0" borderId="4" xfId="0" applyNumberFormat="true" applyFont="true" applyFill="true" applyBorder="true" applyAlignment="true" applyProtection="true">
      <alignment horizontal="center" vertical="center" wrapText="true"/>
    </xf>
    <xf numFmtId="177" fontId="10" fillId="0" borderId="6" xfId="0" applyNumberFormat="true" applyFont="true" applyFill="true" applyBorder="true" applyAlignment="true" applyProtection="true">
      <alignment horizontal="center" vertical="center" wrapText="true"/>
    </xf>
    <xf numFmtId="177" fontId="10" fillId="0" borderId="7" xfId="0" applyNumberFormat="true" applyFont="true" applyFill="true" applyBorder="true" applyAlignment="true" applyProtection="true">
      <alignment horizontal="center" vertical="center" wrapText="true"/>
    </xf>
    <xf numFmtId="177" fontId="6" fillId="0" borderId="8" xfId="1" applyNumberFormat="true" applyFont="true" applyFill="true" applyBorder="true" applyAlignment="true" applyProtection="true">
      <alignment horizontal="center" vertical="center" wrapText="true"/>
    </xf>
    <xf numFmtId="177" fontId="10" fillId="0" borderId="4" xfId="0" applyNumberFormat="true" applyFont="true" applyFill="true" applyBorder="true" applyAlignment="true" applyProtection="true">
      <alignment horizontal="center" vertical="center" wrapText="true"/>
    </xf>
    <xf numFmtId="177" fontId="6" fillId="0" borderId="9" xfId="1" applyNumberFormat="true" applyFont="true" applyFill="true" applyBorder="true" applyAlignment="true" applyProtection="true">
      <alignment horizontal="center" vertical="center" wrapText="true"/>
    </xf>
    <xf numFmtId="178" fontId="7" fillId="0" borderId="4" xfId="0" applyNumberFormat="true" applyFont="true" applyFill="true" applyBorder="true" applyAlignment="true">
      <alignment horizontal="center" vertical="center" wrapText="true"/>
    </xf>
    <xf numFmtId="176" fontId="7" fillId="0" borderId="9" xfId="0" applyNumberFormat="true" applyFont="true" applyFill="true" applyBorder="true" applyAlignment="true">
      <alignment horizontal="center" vertical="center" wrapText="true"/>
    </xf>
    <xf numFmtId="176" fontId="7" fillId="0" borderId="4" xfId="1" applyNumberFormat="true" applyFont="true" applyFill="true" applyBorder="true" applyAlignment="true">
      <alignment horizontal="center" vertical="center" wrapText="true"/>
    </xf>
    <xf numFmtId="178" fontId="7" fillId="0" borderId="8" xfId="1" applyNumberFormat="true" applyFont="true" applyFill="true" applyBorder="true" applyAlignment="true">
      <alignment horizontal="center" vertical="center" wrapText="true"/>
    </xf>
    <xf numFmtId="178" fontId="2" fillId="0" borderId="10" xfId="1" applyNumberFormat="true" applyFont="true" applyFill="true" applyBorder="true" applyAlignment="true">
      <alignment horizontal="center" vertical="center" wrapText="true"/>
    </xf>
    <xf numFmtId="0" fontId="2" fillId="0" borderId="10" xfId="1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0" borderId="4" xfId="1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177" fontId="7" fillId="0" borderId="7" xfId="1" applyNumberFormat="true" applyFont="true" applyFill="true" applyBorder="true" applyAlignment="true">
      <alignment horizontal="center" vertical="center" wrapText="true"/>
    </xf>
    <xf numFmtId="0" fontId="2" fillId="0" borderId="4" xfId="1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topLeftCell="A15" workbookViewId="0">
      <selection activeCell="G5" sqref="G5"/>
    </sheetView>
  </sheetViews>
  <sheetFormatPr defaultColWidth="7.875" defaultRowHeight="13.5"/>
  <cols>
    <col min="1" max="1" width="6.23333333333333" style="1" customWidth="true"/>
    <col min="2" max="2" width="24.75" style="1" customWidth="true"/>
    <col min="3" max="3" width="30.125" style="1" customWidth="true"/>
    <col min="4" max="5" width="14.25" style="1" customWidth="true"/>
    <col min="6" max="6" width="16.25" style="1" customWidth="true"/>
    <col min="7" max="7" width="13.75" style="1" customWidth="true"/>
    <col min="8" max="8" width="49" style="1" customWidth="true"/>
    <col min="9" max="9" width="8.75" style="5" customWidth="true"/>
    <col min="10" max="10" width="13.75" style="1" customWidth="true"/>
    <col min="11" max="11" width="8.375" style="1"/>
    <col min="12" max="16383" width="7.875" style="1"/>
  </cols>
  <sheetData>
    <row r="1" s="1" customFormat="true" ht="63" customHeight="true" spans="1:9">
      <c r="A1" s="6" t="s">
        <v>0</v>
      </c>
      <c r="B1" s="6"/>
      <c r="C1" s="6"/>
      <c r="D1" s="6"/>
      <c r="E1" s="6"/>
      <c r="F1" s="6"/>
      <c r="G1" s="6"/>
      <c r="H1" s="6"/>
      <c r="I1" s="45"/>
    </row>
    <row r="2" s="2" customFormat="true" ht="40" customHeight="true" spans="1:9">
      <c r="A2" s="7" t="s">
        <v>1</v>
      </c>
      <c r="B2" s="7" t="s">
        <v>2</v>
      </c>
      <c r="C2" s="7" t="s">
        <v>3</v>
      </c>
      <c r="D2" s="8" t="s">
        <v>4</v>
      </c>
      <c r="E2" s="33" t="s">
        <v>5</v>
      </c>
      <c r="F2" s="34" t="s">
        <v>6</v>
      </c>
      <c r="G2" s="35"/>
      <c r="H2" s="36" t="s">
        <v>7</v>
      </c>
      <c r="I2" s="46" t="s">
        <v>8</v>
      </c>
    </row>
    <row r="3" s="2" customFormat="true" ht="40" customHeight="true" spans="1:9">
      <c r="A3" s="9"/>
      <c r="B3" s="9"/>
      <c r="C3" s="9"/>
      <c r="D3" s="10"/>
      <c r="E3" s="33"/>
      <c r="F3" s="37" t="s">
        <v>9</v>
      </c>
      <c r="G3" s="35" t="s">
        <v>10</v>
      </c>
      <c r="H3" s="38"/>
      <c r="I3" s="46"/>
    </row>
    <row r="4" s="1" customFormat="true" ht="65" customHeight="true" spans="1:10">
      <c r="A4" s="11">
        <v>1</v>
      </c>
      <c r="B4" s="12" t="s">
        <v>11</v>
      </c>
      <c r="C4" s="12" t="s">
        <v>12</v>
      </c>
      <c r="D4" s="13">
        <v>1800000</v>
      </c>
      <c r="E4" s="39">
        <v>720000</v>
      </c>
      <c r="F4" s="39">
        <v>720000</v>
      </c>
      <c r="G4" s="40">
        <v>45398</v>
      </c>
      <c r="H4" s="12" t="s">
        <v>13</v>
      </c>
      <c r="I4" s="11" t="s">
        <v>14</v>
      </c>
      <c r="J4" s="47"/>
    </row>
    <row r="5" s="1" customFormat="true" ht="65" customHeight="true" spans="1:10">
      <c r="A5" s="14">
        <v>2</v>
      </c>
      <c r="B5" s="12" t="s">
        <v>15</v>
      </c>
      <c r="C5" s="12" t="s">
        <v>16</v>
      </c>
      <c r="D5" s="13">
        <v>2400000</v>
      </c>
      <c r="E5" s="13">
        <f>D5*0.4</f>
        <v>960000</v>
      </c>
      <c r="F5" s="13">
        <f>E5</f>
        <v>960000</v>
      </c>
      <c r="G5" s="41">
        <v>45288</v>
      </c>
      <c r="H5" s="12" t="s">
        <v>13</v>
      </c>
      <c r="I5" s="11" t="s">
        <v>14</v>
      </c>
      <c r="J5" s="47"/>
    </row>
    <row r="6" s="1" customFormat="true" ht="70" customHeight="true" spans="1:9">
      <c r="A6" s="15">
        <v>3</v>
      </c>
      <c r="B6" s="15" t="s">
        <v>17</v>
      </c>
      <c r="C6" s="15" t="s">
        <v>18</v>
      </c>
      <c r="D6" s="16">
        <v>35972123.11</v>
      </c>
      <c r="E6" s="13">
        <v>14388800</v>
      </c>
      <c r="F6" s="13">
        <v>14388800</v>
      </c>
      <c r="G6" s="41">
        <v>45288</v>
      </c>
      <c r="H6" s="19" t="s">
        <v>19</v>
      </c>
      <c r="I6" s="11" t="s">
        <v>14</v>
      </c>
    </row>
    <row r="7" s="1" customFormat="true" ht="70" customHeight="true" spans="1:9">
      <c r="A7" s="17"/>
      <c r="B7" s="17"/>
      <c r="C7" s="17"/>
      <c r="D7" s="18"/>
      <c r="E7" s="13">
        <v>10791637</v>
      </c>
      <c r="F7" s="13">
        <v>10791637</v>
      </c>
      <c r="G7" s="41">
        <v>45681</v>
      </c>
      <c r="H7" s="28"/>
      <c r="I7" s="11" t="s">
        <v>20</v>
      </c>
    </row>
    <row r="8" s="1" customFormat="true" ht="32" customHeight="true" spans="1:9">
      <c r="A8" s="15">
        <v>4</v>
      </c>
      <c r="B8" s="19" t="s">
        <v>21</v>
      </c>
      <c r="C8" s="15" t="s">
        <v>22</v>
      </c>
      <c r="D8" s="16">
        <v>4350000</v>
      </c>
      <c r="E8" s="13">
        <f>D8*0.4</f>
        <v>1740000</v>
      </c>
      <c r="F8" s="13">
        <v>1740000</v>
      </c>
      <c r="G8" s="41">
        <v>45328</v>
      </c>
      <c r="H8" s="12" t="s">
        <v>13</v>
      </c>
      <c r="I8" s="11" t="s">
        <v>14</v>
      </c>
    </row>
    <row r="9" s="1" customFormat="true" ht="32" customHeight="true" spans="1:9">
      <c r="A9" s="20"/>
      <c r="B9" s="21"/>
      <c r="C9" s="20"/>
      <c r="D9" s="22"/>
      <c r="E9" s="13">
        <v>1305000</v>
      </c>
      <c r="F9" s="13">
        <v>1305000</v>
      </c>
      <c r="G9" s="41">
        <v>45524</v>
      </c>
      <c r="H9" s="12" t="s">
        <v>13</v>
      </c>
      <c r="I9" s="11" t="s">
        <v>20</v>
      </c>
    </row>
    <row r="10" s="3" customFormat="true" ht="40" customHeight="true" spans="1:16383">
      <c r="A10" s="23">
        <v>5</v>
      </c>
      <c r="B10" s="19" t="s">
        <v>23</v>
      </c>
      <c r="C10" s="15" t="s">
        <v>24</v>
      </c>
      <c r="D10" s="16">
        <v>6390000</v>
      </c>
      <c r="E10" s="13">
        <v>2556000</v>
      </c>
      <c r="F10" s="13">
        <v>2556000</v>
      </c>
      <c r="G10" s="41">
        <v>45287</v>
      </c>
      <c r="H10" s="12" t="s">
        <v>13</v>
      </c>
      <c r="I10" s="11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="1" customFormat="true" ht="40" customHeight="true" spans="1:9">
      <c r="A11" s="24"/>
      <c r="B11" s="21"/>
      <c r="C11" s="20"/>
      <c r="D11" s="22"/>
      <c r="E11" s="13">
        <v>1917000</v>
      </c>
      <c r="F11" s="13">
        <v>1917000</v>
      </c>
      <c r="G11" s="41">
        <v>45524</v>
      </c>
      <c r="H11" s="12" t="s">
        <v>13</v>
      </c>
      <c r="I11" s="11" t="s">
        <v>20</v>
      </c>
    </row>
    <row r="12" s="1" customFormat="true" ht="76" customHeight="true" spans="1:9">
      <c r="A12" s="14">
        <v>6</v>
      </c>
      <c r="B12" s="12" t="s">
        <v>25</v>
      </c>
      <c r="C12" s="25" t="s">
        <v>26</v>
      </c>
      <c r="D12" s="13">
        <v>500000</v>
      </c>
      <c r="E12" s="13">
        <v>200000</v>
      </c>
      <c r="F12" s="13">
        <v>200000</v>
      </c>
      <c r="G12" s="41">
        <v>45328</v>
      </c>
      <c r="H12" s="12" t="s">
        <v>13</v>
      </c>
      <c r="I12" s="11" t="s">
        <v>14</v>
      </c>
    </row>
    <row r="13" s="1" customFormat="true" ht="39" customHeight="true" spans="1:9">
      <c r="A13" s="15">
        <v>7</v>
      </c>
      <c r="B13" s="19" t="s">
        <v>27</v>
      </c>
      <c r="C13" s="15" t="s">
        <v>28</v>
      </c>
      <c r="D13" s="16">
        <v>400000</v>
      </c>
      <c r="E13" s="13">
        <v>160000</v>
      </c>
      <c r="F13" s="13">
        <v>160000</v>
      </c>
      <c r="G13" s="41">
        <v>45328</v>
      </c>
      <c r="H13" s="19" t="s">
        <v>13</v>
      </c>
      <c r="I13" s="11" t="s">
        <v>14</v>
      </c>
    </row>
    <row r="14" s="1" customFormat="true" ht="36" customHeight="true" spans="1:9">
      <c r="A14" s="20"/>
      <c r="B14" s="21"/>
      <c r="C14" s="20"/>
      <c r="D14" s="22"/>
      <c r="E14" s="13">
        <v>120000</v>
      </c>
      <c r="F14" s="13">
        <v>120000</v>
      </c>
      <c r="G14" s="41">
        <v>45524</v>
      </c>
      <c r="H14" s="21"/>
      <c r="I14" s="11" t="s">
        <v>20</v>
      </c>
    </row>
    <row r="15" s="3" customFormat="true" ht="40" customHeight="true" spans="1:16383">
      <c r="A15" s="14">
        <v>8</v>
      </c>
      <c r="B15" s="12" t="s">
        <v>29</v>
      </c>
      <c r="C15" s="12" t="s">
        <v>30</v>
      </c>
      <c r="D15" s="13">
        <v>5000000</v>
      </c>
      <c r="E15" s="13"/>
      <c r="F15" s="13"/>
      <c r="G15" s="41"/>
      <c r="H15" s="12"/>
      <c r="I15" s="48" t="s">
        <v>31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="3" customFormat="true" ht="37" customHeight="true" spans="1:16383">
      <c r="A16" s="14">
        <v>9</v>
      </c>
      <c r="B16" s="12" t="s">
        <v>32</v>
      </c>
      <c r="C16" s="12" t="s">
        <v>33</v>
      </c>
      <c r="D16" s="13">
        <v>400000</v>
      </c>
      <c r="E16" s="13"/>
      <c r="F16" s="13"/>
      <c r="G16" s="13"/>
      <c r="H16" s="12"/>
      <c r="I16" s="48" t="s">
        <v>31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="3" customFormat="true" ht="45" customHeight="true" spans="1:16383">
      <c r="A17" s="26">
        <v>10</v>
      </c>
      <c r="B17" s="19" t="s">
        <v>34</v>
      </c>
      <c r="C17" s="15" t="s">
        <v>35</v>
      </c>
      <c r="D17" s="16">
        <v>110000</v>
      </c>
      <c r="E17" s="13">
        <v>44000</v>
      </c>
      <c r="F17" s="13">
        <v>44000</v>
      </c>
      <c r="G17" s="41">
        <v>45593</v>
      </c>
      <c r="H17" s="19" t="s">
        <v>13</v>
      </c>
      <c r="I17" s="11" t="s">
        <v>14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="3" customFormat="true" ht="45" customHeight="true" spans="1:16383">
      <c r="A18" s="27"/>
      <c r="B18" s="28"/>
      <c r="C18" s="17"/>
      <c r="D18" s="18"/>
      <c r="E18" s="13">
        <v>33000</v>
      </c>
      <c r="F18" s="13">
        <v>33000</v>
      </c>
      <c r="G18" s="41">
        <v>45593</v>
      </c>
      <c r="H18" s="28"/>
      <c r="I18" s="11" t="s">
        <v>20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="3" customFormat="true" ht="35" customHeight="true" spans="1:16383">
      <c r="A19" s="15">
        <v>11</v>
      </c>
      <c r="B19" s="19" t="s">
        <v>36</v>
      </c>
      <c r="C19" s="19" t="s">
        <v>37</v>
      </c>
      <c r="D19" s="16">
        <v>5400000</v>
      </c>
      <c r="E19" s="13">
        <f>D19*0.4</f>
        <v>2160000</v>
      </c>
      <c r="F19" s="13">
        <v>2160000</v>
      </c>
      <c r="G19" s="41">
        <v>45328</v>
      </c>
      <c r="H19" s="19" t="s">
        <v>38</v>
      </c>
      <c r="I19" s="11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="3" customFormat="true" ht="35" customHeight="true" spans="1:16383">
      <c r="A20" s="17"/>
      <c r="B20" s="28"/>
      <c r="C20" s="28"/>
      <c r="D20" s="18"/>
      <c r="E20" s="16">
        <v>1620000</v>
      </c>
      <c r="F20" s="16">
        <v>1620000</v>
      </c>
      <c r="G20" s="41">
        <v>45439</v>
      </c>
      <c r="H20" s="21"/>
      <c r="I20" s="11" t="s">
        <v>20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="3" customFormat="true" ht="43" customHeight="true" spans="1:16383">
      <c r="A21" s="15">
        <v>12</v>
      </c>
      <c r="B21" s="15" t="s">
        <v>39</v>
      </c>
      <c r="C21" s="15" t="s">
        <v>40</v>
      </c>
      <c r="D21" s="16">
        <v>5000000</v>
      </c>
      <c r="E21" s="16">
        <v>2000000</v>
      </c>
      <c r="F21" s="16">
        <v>2000000</v>
      </c>
      <c r="G21" s="41">
        <v>45532</v>
      </c>
      <c r="H21" s="12" t="s">
        <v>13</v>
      </c>
      <c r="I21" s="49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="1" customFormat="true" ht="43" customHeight="true" spans="1:9">
      <c r="A22" s="17"/>
      <c r="B22" s="17"/>
      <c r="C22" s="17"/>
      <c r="D22" s="18"/>
      <c r="E22" s="42">
        <v>1500000</v>
      </c>
      <c r="F22" s="42">
        <v>1500000</v>
      </c>
      <c r="G22" s="41">
        <v>45532</v>
      </c>
      <c r="H22" s="12"/>
      <c r="I22" s="49" t="s">
        <v>20</v>
      </c>
    </row>
    <row r="23" s="4" customFormat="true" ht="35" customHeight="true" spans="1:9">
      <c r="A23" s="29" t="s">
        <v>41</v>
      </c>
      <c r="B23" s="29"/>
      <c r="C23" s="30"/>
      <c r="D23" s="31">
        <v>67722123.11</v>
      </c>
      <c r="E23" s="43">
        <f>SUM(E4:E22)</f>
        <v>42215437</v>
      </c>
      <c r="F23" s="43">
        <f>SUM(F4:F22)</f>
        <v>42215437</v>
      </c>
      <c r="G23" s="43"/>
      <c r="H23" s="44"/>
      <c r="I23" s="50"/>
    </row>
    <row r="24" s="3" customFormat="true" ht="40" customHeight="true" spans="1:16383">
      <c r="A24" s="32"/>
      <c r="B24" s="32"/>
      <c r="C24" s="32"/>
      <c r="D24" s="32"/>
      <c r="E24" s="32"/>
      <c r="F24" s="32"/>
      <c r="G24" s="32"/>
      <c r="H24" s="32"/>
      <c r="I24" s="5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3" customFormat="true" spans="1:16383">
      <c r="A25" s="1"/>
      <c r="B25" s="1"/>
      <c r="C25" s="1"/>
      <c r="D25" s="1"/>
      <c r="E25" s="1"/>
      <c r="F25" s="1"/>
      <c r="G25" s="1"/>
      <c r="H25" s="1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s="3" customFormat="true" spans="1:16383">
      <c r="A26" s="1"/>
      <c r="B26" s="1"/>
      <c r="C26" s="1"/>
      <c r="D26" s="1"/>
      <c r="E26" s="1"/>
      <c r="F26" s="1"/>
      <c r="G26" s="1"/>
      <c r="H26" s="1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="3" customFormat="true" spans="1:16383">
      <c r="A27" s="1"/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s="3" customFormat="true" spans="1:16383">
      <c r="A28" s="1"/>
      <c r="B28" s="1"/>
      <c r="C28" s="1"/>
      <c r="D28" s="1"/>
      <c r="E28" s="1"/>
      <c r="F28" s="1"/>
      <c r="G28" s="1"/>
      <c r="H28" s="1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s="3" customFormat="true" spans="1:16383">
      <c r="A29" s="1"/>
      <c r="B29" s="1"/>
      <c r="C29" s="1"/>
      <c r="D29" s="1"/>
      <c r="E29" s="1"/>
      <c r="F29" s="1"/>
      <c r="G29" s="1"/>
      <c r="H29" s="1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s="3" customFormat="true" spans="1:16383">
      <c r="A30" s="1"/>
      <c r="B30" s="1"/>
      <c r="C30" s="1"/>
      <c r="D30" s="1"/>
      <c r="E30" s="1"/>
      <c r="F30" s="1"/>
      <c r="G30" s="1"/>
      <c r="H30" s="1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s="3" customFormat="true" spans="1:16383">
      <c r="A31" s="1"/>
      <c r="B31" s="1"/>
      <c r="C31" s="1"/>
      <c r="D31" s="1"/>
      <c r="E31" s="1"/>
      <c r="F31" s="1"/>
      <c r="G31" s="1"/>
      <c r="H31" s="1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</row>
    <row r="32" s="3" customFormat="true" spans="1:16383">
      <c r="A32" s="1"/>
      <c r="B32" s="1"/>
      <c r="C32" s="1"/>
      <c r="D32" s="1"/>
      <c r="E32" s="1"/>
      <c r="F32" s="1"/>
      <c r="G32" s="1"/>
      <c r="H32" s="1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s="4" customFormat="true" spans="1:16383">
      <c r="A33" s="1"/>
      <c r="B33" s="1"/>
      <c r="C33" s="1"/>
      <c r="D33" s="1"/>
      <c r="E33" s="1"/>
      <c r="F33" s="1"/>
      <c r="G33" s="1"/>
      <c r="H33" s="1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</row>
    <row r="34" s="1" customFormat="true" spans="9:9">
      <c r="I34" s="5"/>
    </row>
  </sheetData>
  <mergeCells count="44">
    <mergeCell ref="A1:I1"/>
    <mergeCell ref="F2:G2"/>
    <mergeCell ref="A23:B23"/>
    <mergeCell ref="A24:I24"/>
    <mergeCell ref="A2:A3"/>
    <mergeCell ref="A6:A7"/>
    <mergeCell ref="A8:A9"/>
    <mergeCell ref="A10:A11"/>
    <mergeCell ref="A13:A14"/>
    <mergeCell ref="A17:A18"/>
    <mergeCell ref="A19:A20"/>
    <mergeCell ref="A21:A22"/>
    <mergeCell ref="B2:B3"/>
    <mergeCell ref="B6:B7"/>
    <mergeCell ref="B8:B9"/>
    <mergeCell ref="B10:B11"/>
    <mergeCell ref="B13:B14"/>
    <mergeCell ref="B17:B18"/>
    <mergeCell ref="B19:B20"/>
    <mergeCell ref="B21:B22"/>
    <mergeCell ref="C2:C3"/>
    <mergeCell ref="C6:C7"/>
    <mergeCell ref="C8:C9"/>
    <mergeCell ref="C10:C11"/>
    <mergeCell ref="C13:C14"/>
    <mergeCell ref="C17:C18"/>
    <mergeCell ref="C19:C20"/>
    <mergeCell ref="C21:C22"/>
    <mergeCell ref="D2:D3"/>
    <mergeCell ref="D6:D7"/>
    <mergeCell ref="D8:D9"/>
    <mergeCell ref="D10:D11"/>
    <mergeCell ref="D13:D14"/>
    <mergeCell ref="D17:D18"/>
    <mergeCell ref="D19:D20"/>
    <mergeCell ref="D21:D22"/>
    <mergeCell ref="E2:E3"/>
    <mergeCell ref="H2:H3"/>
    <mergeCell ref="H6:H7"/>
    <mergeCell ref="H13:H14"/>
    <mergeCell ref="H17:H18"/>
    <mergeCell ref="H19:H20"/>
    <mergeCell ref="H21:H22"/>
    <mergeCell ref="I2:I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2018-05-26T19:28:00Z</dcterms:created>
  <dcterms:modified xsi:type="dcterms:W3CDTF">2025-03-03T15:08:58Z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