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<sst xmlns="http://schemas.openxmlformats.org/spreadsheetml/2006/main" count="81" uniqueCount="71">
  <si>
    <t>截止2月26日慈善组织（含未认定慈善组织的慈善会）抗疫捐赠情况日报统计表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</si>
  <si>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</si>
  <si>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</si>
  <si>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</si>
  <si>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</si>
  <si>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</si>
  <si>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</si>
  <si>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</si>
  <si>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</si>
  <si>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</si>
  <si>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</si>
  <si>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</si>
  <si>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</si>
  <si>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</si>
  <si>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</si>
  <si>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</si>
  <si>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</si>
  <si>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</si>
  <si>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</si>
  <si>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</si>
  <si>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</si>
  <si>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</si>
  <si>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</si>
  <si>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</si>
  <si>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</si>
  <si>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</si>
  <si>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</si>
  <si>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</si>
  <si>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</si>
  <si>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</si>
  <si>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</si>
  <si>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</si>
  <si>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</si>
  <si>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</si>
  <si>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</si>
  <si>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</si>
  <si>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</si>
  <si>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</si>
  <si>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</si>
  <si>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</si>
  <si>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</si>
  <si>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</si>
  <si>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</si>
  <si>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</si>
  <si>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</si>
  <si>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</si>
  <si>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</si>
  <si>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</si>
  <si>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</si>
  <si>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</si>
  <si>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</si>
  <si>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</si>
  <si>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</si>
  <si>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</si>
  <si>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</si>
  <si>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</si>
  <si>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</si>
  <si>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</si>
  <si>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</si>
  <si>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</si>
  <si>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</si>
  <si>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</si>
  <si>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</si>
  <si>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</si>
  <si>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</si>
  <si>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</si>
  <si>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2月14日已拨付雅安市教育局。雅安市精益眼镜有限公司捐赠护目镜360副，分别拨付雅安市救助管理站60副，雅安市交警队300副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2020年2月8日收到200件泡面和50件午餐肉罐头，于2020年2月8日按捐赠人意愿通过指挥部发放到捐赠人指定单位。2020年2月20日收到鸡蛋52件，每件50个，已于当日交天全县人民医院。2020年2月25日收到4件方便面，于2020年2月26日交天全县疾控中心安排使用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</si>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</sst>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8" workbookViewId="0">
      <selection activeCell="M12" sqref="M12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28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8"/>
      <c r="AE5" s="36" t="s">
        <v>5</v>
      </c>
      <c r="AF5" s="36"/>
      <c r="AG5" s="36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29"/>
      <c r="J6" s="13" t="s">
        <v>9</v>
      </c>
      <c r="K6" s="30" t="s">
        <v>10</v>
      </c>
      <c r="L6" s="30"/>
      <c r="M6" s="30"/>
      <c r="N6" s="30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9"/>
      <c r="AE6" s="17" t="s">
        <v>12</v>
      </c>
      <c r="AF6" s="17" t="s">
        <v>13</v>
      </c>
      <c r="AG6" s="17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29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29"/>
      <c r="AB7" s="10" t="s">
        <v>23</v>
      </c>
      <c r="AC7" s="11"/>
      <c r="AD7" s="29"/>
      <c r="AE7" s="17"/>
      <c r="AF7" s="17" t="s">
        <v>24</v>
      </c>
      <c r="AG7" s="17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17"/>
      <c r="AF8" s="17"/>
      <c r="AG8" s="17"/>
    </row>
    <row r="9" s="1" customFormat="1" ht="39.95" customHeight="1" spans="1:33">
      <c r="A9" s="13" t="s">
        <v>49</v>
      </c>
      <c r="B9" s="14">
        <v>11.2662</v>
      </c>
      <c r="C9" s="13">
        <v>9.4762</v>
      </c>
      <c r="D9" s="14">
        <v>1.79</v>
      </c>
      <c r="E9" s="15"/>
      <c r="F9" s="15"/>
      <c r="G9" s="15"/>
      <c r="H9" s="15"/>
      <c r="I9" s="15">
        <v>360</v>
      </c>
      <c r="J9" s="14">
        <v>7.605</v>
      </c>
      <c r="K9" s="13">
        <f>SUM(L9:N9)</f>
        <v>5.815</v>
      </c>
      <c r="L9" s="15">
        <v>2</v>
      </c>
      <c r="M9" s="13">
        <v>3.815</v>
      </c>
      <c r="N9" s="15"/>
      <c r="O9" s="14">
        <v>1.79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v>360</v>
      </c>
      <c r="AC9" s="15"/>
      <c r="AD9" s="15"/>
      <c r="AE9" s="22" t="s">
        <v>50</v>
      </c>
      <c r="AF9" s="22" t="s">
        <v>50</v>
      </c>
      <c r="AG9" s="22" t="s">
        <v>50</v>
      </c>
    </row>
    <row r="10" s="2" customFormat="1" ht="39.95" customHeight="1" spans="1:33">
      <c r="A10" s="16" t="s">
        <v>51</v>
      </c>
      <c r="B10" s="16">
        <f>C10+D10</f>
        <v>149.574</v>
      </c>
      <c r="C10" s="16">
        <f>121.3132+0.42+0.02+0.265+5+15</f>
        <v>142.0182</v>
      </c>
      <c r="D10" s="16">
        <f>7.1478+0.39+0.018</f>
        <v>7.5558</v>
      </c>
      <c r="E10" s="16">
        <v>1011</v>
      </c>
      <c r="F10" s="16"/>
      <c r="G10" s="16"/>
      <c r="H10" s="16">
        <f>127+14</f>
        <v>141</v>
      </c>
      <c r="I10" s="16">
        <f>250+52+4</f>
        <v>306</v>
      </c>
      <c r="J10" s="16">
        <f>K10+O10</f>
        <v>36.4905</v>
      </c>
      <c r="K10" s="16">
        <f>L10+M10</f>
        <v>28.9347</v>
      </c>
      <c r="L10" s="16">
        <f>15.6297+1.04+12</f>
        <v>28.6697</v>
      </c>
      <c r="M10" s="16">
        <f>0.03+0.235</f>
        <v>0.265</v>
      </c>
      <c r="N10" s="16"/>
      <c r="O10" s="16">
        <f>7.5378+0.018</f>
        <v>7.5558</v>
      </c>
      <c r="P10" s="16">
        <v>1011</v>
      </c>
      <c r="Q10" s="32"/>
      <c r="R10" s="32"/>
      <c r="S10" s="32"/>
      <c r="T10" s="32"/>
      <c r="U10" s="32"/>
      <c r="V10" s="32"/>
      <c r="W10" s="32"/>
      <c r="X10" s="32"/>
      <c r="Y10" s="32">
        <v>141</v>
      </c>
      <c r="Z10" s="32"/>
      <c r="AA10" s="32"/>
      <c r="AB10" s="32">
        <f>250+52+4</f>
        <v>306</v>
      </c>
      <c r="AC10" s="32"/>
      <c r="AD10" s="32"/>
      <c r="AE10" s="37" t="s">
        <v>50</v>
      </c>
      <c r="AF10" s="15" t="s">
        <v>52</v>
      </c>
      <c r="AG10" s="41" t="s">
        <v>50</v>
      </c>
    </row>
    <row r="11" s="1" customFormat="1" ht="39.95" customHeight="1" spans="1:33">
      <c r="A11" s="17" t="s">
        <v>53</v>
      </c>
      <c r="B11" s="17">
        <v>0.11</v>
      </c>
      <c r="C11" s="17">
        <v>0.11</v>
      </c>
      <c r="D11" s="18"/>
      <c r="E11" s="18"/>
      <c r="F11" s="18"/>
      <c r="G11" s="18"/>
      <c r="H11" s="18"/>
      <c r="I11" s="18"/>
      <c r="J11" s="17">
        <v>0.01</v>
      </c>
      <c r="K11" s="17">
        <v>0.01</v>
      </c>
      <c r="L11" s="18"/>
      <c r="M11" s="17">
        <v>0.01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2" t="s">
        <v>50</v>
      </c>
      <c r="AF11" s="22"/>
      <c r="AG11" s="22" t="s">
        <v>54</v>
      </c>
    </row>
    <row r="12" s="3" customFormat="1" ht="39.95" customHeight="1" spans="1:33">
      <c r="A12" s="17" t="s">
        <v>55</v>
      </c>
      <c r="B12" s="17">
        <v>48.05</v>
      </c>
      <c r="C12" s="17">
        <v>44.25</v>
      </c>
      <c r="D12" s="17">
        <v>3.8</v>
      </c>
      <c r="E12" s="17">
        <v>4000</v>
      </c>
      <c r="F12" s="17"/>
      <c r="G12" s="17"/>
      <c r="H12" s="17">
        <v>4</v>
      </c>
      <c r="I12" s="17">
        <v>2000</v>
      </c>
      <c r="J12" s="17">
        <v>6.7</v>
      </c>
      <c r="K12" s="17">
        <v>3</v>
      </c>
      <c r="L12" s="17">
        <v>3</v>
      </c>
      <c r="M12" s="17">
        <v>0</v>
      </c>
      <c r="N12" s="17">
        <v>0</v>
      </c>
      <c r="O12" s="17">
        <v>3.7</v>
      </c>
      <c r="P12" s="17">
        <v>3600</v>
      </c>
      <c r="Q12" s="17"/>
      <c r="R12" s="17"/>
      <c r="S12" s="17"/>
      <c r="T12" s="17"/>
      <c r="U12" s="17"/>
      <c r="V12" s="17"/>
      <c r="W12" s="17"/>
      <c r="X12" s="17"/>
      <c r="Y12" s="17">
        <v>3</v>
      </c>
      <c r="Z12" s="17"/>
      <c r="AA12" s="17"/>
      <c r="AB12" s="17">
        <v>2000</v>
      </c>
      <c r="AC12" s="17"/>
      <c r="AD12" s="17"/>
      <c r="AE12" s="38" t="s">
        <v>50</v>
      </c>
      <c r="AF12" s="38"/>
      <c r="AG12" s="38" t="s">
        <v>50</v>
      </c>
    </row>
    <row r="13" s="2" customFormat="1" ht="39.95" customHeight="1" spans="1:33">
      <c r="A13" s="16" t="s">
        <v>56</v>
      </c>
      <c r="B13" s="19">
        <v>128.756</v>
      </c>
      <c r="C13" s="19">
        <v>128.756</v>
      </c>
      <c r="D13" s="16">
        <v>0</v>
      </c>
      <c r="E13" s="16"/>
      <c r="F13" s="16"/>
      <c r="G13" s="16"/>
      <c r="H13" s="16"/>
      <c r="I13" s="16"/>
      <c r="J13" s="19">
        <v>1.266</v>
      </c>
      <c r="K13" s="19">
        <v>1.266</v>
      </c>
      <c r="L13" s="16"/>
      <c r="M13" s="19">
        <v>1.266</v>
      </c>
      <c r="N13" s="16"/>
      <c r="O13" s="16">
        <v>0</v>
      </c>
      <c r="P13" s="16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9" t="s">
        <v>57</v>
      </c>
      <c r="AF13" s="15"/>
      <c r="AG13" s="41" t="s">
        <v>58</v>
      </c>
    </row>
    <row r="14" s="2" customFormat="1" ht="39.95" customHeight="1" spans="1:33">
      <c r="A14" s="16" t="s">
        <v>59</v>
      </c>
      <c r="B14" s="14">
        <v>8.907</v>
      </c>
      <c r="C14" s="14">
        <v>7.5989</v>
      </c>
      <c r="D14" s="16">
        <v>1.3081</v>
      </c>
      <c r="E14" s="17"/>
      <c r="F14" s="17"/>
      <c r="G14" s="17"/>
      <c r="H14" s="17">
        <v>20</v>
      </c>
      <c r="I14" s="17">
        <v>225</v>
      </c>
      <c r="J14" s="14">
        <v>8.907</v>
      </c>
      <c r="K14" s="14">
        <v>7.5989</v>
      </c>
      <c r="L14" s="16"/>
      <c r="M14" s="14">
        <v>7.5989</v>
      </c>
      <c r="N14" s="16"/>
      <c r="O14" s="16">
        <v>1.3081</v>
      </c>
      <c r="P14" s="17"/>
      <c r="Q14" s="18"/>
      <c r="R14" s="18"/>
      <c r="S14" s="18"/>
      <c r="T14" s="18"/>
      <c r="U14" s="18"/>
      <c r="V14" s="18"/>
      <c r="W14" s="18"/>
      <c r="X14" s="18"/>
      <c r="Y14" s="17">
        <v>20</v>
      </c>
      <c r="Z14" s="18"/>
      <c r="AA14" s="18"/>
      <c r="AB14" s="17">
        <v>225</v>
      </c>
      <c r="AC14" s="40"/>
      <c r="AD14" s="40"/>
      <c r="AE14" s="22" t="s">
        <v>50</v>
      </c>
      <c r="AF14" s="22"/>
      <c r="AG14" s="22" t="s">
        <v>60</v>
      </c>
    </row>
    <row r="15" s="2" customFormat="1" ht="39.95" customHeight="1" spans="1:33">
      <c r="A15" s="16" t="s">
        <v>61</v>
      </c>
      <c r="B15" s="16">
        <v>11.7356</v>
      </c>
      <c r="C15" s="16">
        <v>6.0848</v>
      </c>
      <c r="D15" s="16">
        <v>5.6508</v>
      </c>
      <c r="E15" s="17"/>
      <c r="F15" s="17"/>
      <c r="G15" s="17"/>
      <c r="H15" s="17"/>
      <c r="I15" s="17">
        <v>1534</v>
      </c>
      <c r="J15" s="16">
        <v>10.1508</v>
      </c>
      <c r="K15" s="16">
        <v>4.5</v>
      </c>
      <c r="L15" s="16">
        <v>4.3</v>
      </c>
      <c r="M15" s="16">
        <v>0.2</v>
      </c>
      <c r="N15" s="16">
        <v>0</v>
      </c>
      <c r="O15" s="16">
        <v>5.6508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>
        <v>1534</v>
      </c>
      <c r="AC15" s="18"/>
      <c r="AD15" s="18"/>
      <c r="AE15" s="22" t="s">
        <v>50</v>
      </c>
      <c r="AF15" s="22"/>
      <c r="AG15" s="22" t="s">
        <v>62</v>
      </c>
    </row>
    <row r="16" s="2" customFormat="1" ht="39.95" customHeight="1" spans="1:33">
      <c r="A16" s="20" t="s">
        <v>63</v>
      </c>
      <c r="B16" s="20">
        <v>8.604</v>
      </c>
      <c r="C16" s="20">
        <v>8.604</v>
      </c>
      <c r="D16" s="21"/>
      <c r="E16" s="21"/>
      <c r="F16" s="21"/>
      <c r="G16" s="21"/>
      <c r="H16" s="21"/>
      <c r="I16" s="21"/>
      <c r="J16" s="20">
        <v>5.991</v>
      </c>
      <c r="K16" s="20">
        <v>5.991</v>
      </c>
      <c r="L16" s="21">
        <v>5.01</v>
      </c>
      <c r="M16" s="20">
        <v>0.981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22" t="s">
        <v>50</v>
      </c>
      <c r="AF16" s="22"/>
      <c r="AG16" s="22"/>
    </row>
    <row r="17" ht="39.95" customHeight="1" spans="1:33">
      <c r="A17" s="13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65</v>
      </c>
      <c r="B18" s="23">
        <f>SUM(B9:B17)</f>
        <v>367.0028</v>
      </c>
      <c r="C18" s="23">
        <f>SUM(C9:C17)</f>
        <v>346.8981</v>
      </c>
      <c r="D18" s="23">
        <f t="shared" ref="C18:AD18" si="0">SUM(D9:D17)</f>
        <v>20.1047</v>
      </c>
      <c r="E18" s="23">
        <f t="shared" si="0"/>
        <v>5011</v>
      </c>
      <c r="F18" s="23">
        <f t="shared" si="0"/>
        <v>0</v>
      </c>
      <c r="G18" s="23">
        <f t="shared" si="0"/>
        <v>0</v>
      </c>
      <c r="H18" s="23">
        <f t="shared" si="0"/>
        <v>165</v>
      </c>
      <c r="I18" s="23">
        <f t="shared" si="0"/>
        <v>4425</v>
      </c>
      <c r="J18" s="23">
        <f t="shared" si="0"/>
        <v>77.1203</v>
      </c>
      <c r="K18" s="23">
        <f t="shared" si="0"/>
        <v>57.1156</v>
      </c>
      <c r="L18" s="23">
        <f t="shared" si="0"/>
        <v>42.9797</v>
      </c>
      <c r="M18" s="23">
        <f t="shared" si="0"/>
        <v>14.1359</v>
      </c>
      <c r="N18" s="23">
        <f t="shared" si="0"/>
        <v>0</v>
      </c>
      <c r="O18" s="23">
        <f t="shared" si="0"/>
        <v>20.0047</v>
      </c>
      <c r="P18" s="23">
        <f t="shared" si="0"/>
        <v>4611</v>
      </c>
      <c r="Q18" s="23">
        <f t="shared" si="0"/>
        <v>0</v>
      </c>
      <c r="R18" s="23">
        <f t="shared" si="0"/>
        <v>0</v>
      </c>
      <c r="S18" s="23">
        <f t="shared" si="0"/>
        <v>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164</v>
      </c>
      <c r="Z18" s="23">
        <f t="shared" si="0"/>
        <v>0</v>
      </c>
      <c r="AA18" s="23">
        <f t="shared" si="0"/>
        <v>0</v>
      </c>
      <c r="AB18" s="23">
        <f t="shared" si="0"/>
        <v>4425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101" customHeight="1" spans="1:31">
      <c r="A19" s="24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3" t="s">
        <v>67</v>
      </c>
      <c r="R19" s="33"/>
      <c r="S19" s="33"/>
      <c r="T19" s="34" t="s">
        <v>68</v>
      </c>
      <c r="U19" s="35">
        <v>15228930570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t="51.95" customHeight="1" spans="1:32">
      <c r="A20" s="25" t="s">
        <v>69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2020-02-27T09:48:06Z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